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<sst xmlns="http://schemas.openxmlformats.org/spreadsheetml/2006/main" count="33" uniqueCount="33">
  <si>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</si>
  <si>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</si>
  <si>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</si>
  <si>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</si>
  <si>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</si>
  <si>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</si>
  <si>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</si>
  <si>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</si>
  <si>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</si>
  <si>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</si>
  <si>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</si>
  <si>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</si>
  <si>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</si>
  <si>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</si>
  <si>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</si>
  <si>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</si>
  <si>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</si>
  <si>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</si>
  <si>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</si>
  <si>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</si>
  <si>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</si>
  <si>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</si>
  <si>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</si>
  <si>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</si>
  <si>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</si>
  <si>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</si>
  <si>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del Activo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</si>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</sst>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6" fillId="0" borderId="0" xfId="0" applyFo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A26" sqref="A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10933647.949999999</v>
      </c>
      <c r="C3" s="8">
        <f t="shared" ref="C3:F3" si="0">C4+C12</f>
        <v>68818335.960000008</v>
      </c>
      <c r="D3" s="8">
        <f t="shared" si="0"/>
        <v>68563371.530000001</v>
      </c>
      <c r="E3" s="8">
        <f t="shared" si="0"/>
        <v>11188612.379999995</v>
      </c>
      <c r="F3" s="8">
        <f t="shared" si="0"/>
        <v>254964.42999999662</v>
      </c>
    </row>
    <row r="4" spans="1:6" x14ac:dyDescent="0.2">
      <c r="A4" s="5" t="s">
        <v>4</v>
      </c>
      <c r="B4" s="8">
        <f>SUM(B5:B11)</f>
        <v>2755495.5999999996</v>
      </c>
      <c r="C4" s="8">
        <f>SUM(C5:C11)</f>
        <v>68748216.780000001</v>
      </c>
      <c r="D4" s="8">
        <f>SUM(D5:D11)</f>
        <v>68167029.349999994</v>
      </c>
      <c r="E4" s="8">
        <f>SUM(E5:E11)</f>
        <v>3336683.0299999965</v>
      </c>
      <c r="F4" s="8">
        <f>SUM(F5:F11)</f>
        <v>581187.42999999656</v>
      </c>
    </row>
    <row r="5" spans="1:6" x14ac:dyDescent="0.2">
      <c r="A5" s="6" t="s">
        <v>5</v>
      </c>
      <c r="B5" s="9">
        <v>1109569.05</v>
      </c>
      <c r="C5" s="9">
        <v>36183445.880000003</v>
      </c>
      <c r="D5" s="9">
        <v>35742602.130000003</v>
      </c>
      <c r="E5" s="9">
        <f>B5+C5-D5</f>
        <v>1550412.799999997</v>
      </c>
      <c r="F5" s="9">
        <f t="shared" ref="F5:F11" si="1">E5-B5</f>
        <v>440843.74999999697</v>
      </c>
    </row>
    <row r="6" spans="1:6" x14ac:dyDescent="0.2">
      <c r="A6" s="6" t="s">
        <v>6</v>
      </c>
      <c r="B6" s="9">
        <v>1013139.35</v>
      </c>
      <c r="C6" s="9">
        <v>29558434.699999999</v>
      </c>
      <c r="D6" s="9">
        <v>29523767.510000002</v>
      </c>
      <c r="E6" s="9">
        <f t="shared" ref="E6:E11" si="2">B6+C6-D6</f>
        <v>1047806.5399999991</v>
      </c>
      <c r="F6" s="9">
        <f t="shared" si="1"/>
        <v>34667.189999999129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632787.19999999995</v>
      </c>
      <c r="C9" s="9">
        <v>3006336.2</v>
      </c>
      <c r="D9" s="9">
        <v>2900659.71</v>
      </c>
      <c r="E9" s="9">
        <f t="shared" si="2"/>
        <v>738463.69000000041</v>
      </c>
      <c r="F9" s="9">
        <f t="shared" si="1"/>
        <v>105676.49000000046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8178152.3499999996</v>
      </c>
      <c r="C12" s="8">
        <f>SUM(C13:C21)</f>
        <v>70119.179999999993</v>
      </c>
      <c r="D12" s="8">
        <f>SUM(D13:D21)</f>
        <v>396342.18</v>
      </c>
      <c r="E12" s="8">
        <f>SUM(E13:E21)</f>
        <v>7851929.3499999996</v>
      </c>
      <c r="F12" s="8">
        <f>SUM(F13:F21)</f>
        <v>-326222.99999999994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3096600.48</v>
      </c>
      <c r="C16" s="9">
        <v>65629.98</v>
      </c>
      <c r="D16" s="9">
        <v>0</v>
      </c>
      <c r="E16" s="9">
        <f t="shared" si="4"/>
        <v>3162230.46</v>
      </c>
      <c r="F16" s="9">
        <f t="shared" si="3"/>
        <v>65629.979999999981</v>
      </c>
    </row>
    <row r="17" spans="1:6" x14ac:dyDescent="0.2">
      <c r="A17" s="6" t="s">
        <v>15</v>
      </c>
      <c r="B17" s="9">
        <v>85260</v>
      </c>
      <c r="C17" s="9">
        <v>4489.2</v>
      </c>
      <c r="D17" s="9">
        <v>0</v>
      </c>
      <c r="E17" s="9">
        <f t="shared" si="4"/>
        <v>89749.2</v>
      </c>
      <c r="F17" s="9">
        <f t="shared" si="3"/>
        <v>4489.1999999999971</v>
      </c>
    </row>
    <row r="18" spans="1:6" x14ac:dyDescent="0.2">
      <c r="A18" s="6" t="s">
        <v>16</v>
      </c>
      <c r="B18" s="9">
        <v>-1745703.66</v>
      </c>
      <c r="C18" s="9">
        <v>0</v>
      </c>
      <c r="D18" s="9">
        <v>396342.18</v>
      </c>
      <c r="E18" s="9">
        <f t="shared" si="4"/>
        <v>-2142045.84</v>
      </c>
      <c r="F18" s="9">
        <f t="shared" si="3"/>
        <v>-396342.17999999993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  <row r="27" spans="1:6" x14ac:dyDescent="0.2">
      <c r="A27" s="14" t="s">
        <v>27</v>
      </c>
      <c r="B27" s="15" t="s">
        <v>28</v>
      </c>
      <c r="C27" s="15"/>
    </row>
    <row r="28" spans="1:6" x14ac:dyDescent="0.2">
      <c r="A28" s="16" t="s">
        <v>29</v>
      </c>
      <c r="B28" s="17" t="s">
        <v>30</v>
      </c>
      <c r="C28" s="18"/>
    </row>
    <row r="29" spans="1:6" x14ac:dyDescent="0.2">
      <c r="A29" s="14" t="s">
        <v>31</v>
      </c>
      <c r="B29" s="17" t="s">
        <v>32</v>
      </c>
      <c r="C29" s="18"/>
    </row>
  </sheetData>
  <sheetProtection formatCells="0" formatColumns="0" formatRows="0" autoFilter="0"/>
  <mergeCells count="2">
    <mergeCell ref="A1:F1"/>
    <mergeCell ref="B27:C27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2023-01-24T20:22:11Z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